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<sst xmlns="http://schemas.openxmlformats.org/spreadsheetml/2006/main" count="87" uniqueCount="43">
  <si>
    <t>G.S. LAMMARI</t>
  </si>
  <si>
    <t>CASTELLO LARI</t>
  </si>
  <si>
    <t>MARATHON CLUB</t>
  </si>
  <si>
    <t>LIVORNO TEAM RUNNING</t>
  </si>
  <si>
    <t>TEAM CELLFOOD</t>
  </si>
  <si>
    <t>A.S.D. MARCIATORI ANTRACCOLI</t>
  </si>
  <si>
    <t>C</t>
  </si>
  <si>
    <t>NC</t>
  </si>
  <si>
    <t>Bonus Organizzazione</t>
  </si>
  <si>
    <t>12° MEZZA MARATONA CITTA’ DI FUCECCHIO</t>
  </si>
  <si>
    <t>STAFFETTA DI PRIMAVERA</t>
  </si>
  <si>
    <t>VIVICITTA' LIVORNO</t>
  </si>
  <si>
    <t>4° MARILLARUN</t>
  </si>
  <si>
    <t>MEZZA MARATONA DI LUCCA</t>
  </si>
  <si>
    <t xml:space="preserve">16° ROSSINI CORRE
</t>
  </si>
  <si>
    <t>38°CORRIPRIMAVERA LAVIOSA</t>
  </si>
  <si>
    <t>2°CORRI SUI LUNGARNI</t>
  </si>
  <si>
    <t>15° CORRERE A CASTELLINA</t>
  </si>
  <si>
    <t>GIRO DI MURA A TUTTA…..</t>
  </si>
  <si>
    <t>LA ROCCA CO’ I FIATONE</t>
  </si>
  <si>
    <t>8° STAFFETTA SERE D’ESTATE</t>
  </si>
  <si>
    <t>13° CIRCUITO DEL CAVALIERE</t>
  </si>
  <si>
    <t>8° CORRI 'N CASTELLO</t>
  </si>
  <si>
    <t>7° CRONOSCALATA FILECCHIO</t>
  </si>
  <si>
    <t>1° TROFEO CENTRO DEI BORGHI</t>
  </si>
  <si>
    <t>STAFFETTA DEL PIOPPINO</t>
  </si>
  <si>
    <t>MEZZA MARATONA CITTA' DI PISA</t>
  </si>
  <si>
    <t>FESTA DEL VINO</t>
  </si>
  <si>
    <t>13° STRACASTELNUOVO</t>
  </si>
  <si>
    <t>3° TROFEO ECOABITARE</t>
  </si>
  <si>
    <t>1° LIVORNO HALF MARATHON</t>
  </si>
  <si>
    <t>7° MEZZA MARATONA CITTA' SI SAN MINIATO - GIUSEPPE CERONE</t>
  </si>
  <si>
    <t>TOTALE</t>
  </si>
  <si>
    <t>G. POD. LE SBARRE</t>
  </si>
  <si>
    <t>G.P. PARCO ALPI APUANE</t>
  </si>
  <si>
    <t>GRUPPO PODISTICO LA VERRU'A ASD - ATLETICA CASCINA</t>
  </si>
  <si>
    <t>ASD LA GALLA PONTEDERA ATL.</t>
  </si>
  <si>
    <t>GRUPPO PODISTICO ROSSINI</t>
  </si>
  <si>
    <t>PISA ROAD RUNNERS CLUB</t>
  </si>
  <si>
    <t>SEMPRE DI CORSA TEAM TESTI</t>
  </si>
  <si>
    <t>ASD LUCCA MARATHON</t>
  </si>
  <si>
    <t>ASS.POD.MARCIATORI MARLIESI</t>
  </si>
  <si>
    <t>POD.OSPEDALIERI PISA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</si>
</sst>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\ * #,##0.000_-;\-&quot;€&quot;\ * #,##0.000_-;_-&quot;€&quot;\ * &quot;-&quot;??_-;_-@_-"/>
    <numFmt numFmtId="173" formatCode="_-&quot;€&quot;\ * #,##0.0000_-;\-&quot;€&quot;\ * #,##0.0000_-;_-&quot;€&quot;\ * &quot;-&quot;??_-;_-@_-"/>
    <numFmt numFmtId="174" formatCode="_-&quot;€&quot;\ * #,##0.00000_-;\-&quot;€&quot;\ * #,##0.00000_-;_-&quot;€&quot;\ * &quot;-&quot;??_-;_-@_-"/>
    <numFmt numFmtId="175" formatCode="_-&quot;€&quot;\ * #,##0.000000_-;\-&quot;€&quot;\ * #,##0.000000_-;_-&quot;€&quot;\ * &quot;-&quot;??_-;_-@_-"/>
    <numFmt numFmtId="176" formatCode="_-&quot;€&quot;\ * #,##0.0000000_-;\-&quot;€&quot;\ * #,##0.0000000_-;_-&quot;€&quot;\ * &quot;-&quot;??_-;_-@_-"/>
    <numFmt numFmtId="177" formatCode="_-&quot;€&quot;\ * #,##0.00000000_-;\-&quot;€&quot;\ * #,##0.00000000_-;_-&quot;€&quot;\ * &quot;-&quot;??_-;_-@_-"/>
    <numFmt numFmtId="178" formatCode="_-&quot;€&quot;\ * #,##0.000000000_-;\-&quot;€&quot;\ * #,##0.000000000_-;_-&quot;€&quot;\ * &quot;-&quot;??_-;_-@_-"/>
    <numFmt numFmtId="179" formatCode="_-&quot;€&quot;\ * #,##0.0000000000_-;\-&quot;€&quot;\ * #,##0.0000000000_-;_-&quot;€&quot;\ * &quot;-&quot;??_-;_-@_-"/>
    <numFmt numFmtId="180" formatCode="_-&quot;€&quot;\ * #,##0.00000000000_-;\-&quot;€&quot;\ * #,##0.00000000000_-;_-&quot;€&quot;\ * &quot;-&quot;??_-;_-@_-"/>
    <numFmt numFmtId="181" formatCode="_-&quot;€&quot;\ * #,##0.000000000000_-;\-&quot;€&quot;\ * #,##0.000000000000_-;_-&quot;€&quot;\ * &quot;-&quot;??_-;_-@_-"/>
    <numFmt numFmtId="182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70" fontId="0" fillId="0" borderId="0" applyFont="0" applyFill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36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textRotation="90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tabSelected="1" zoomScale="115" zoomScaleNormal="115" zoomScalePageLayoutView="0" workbookViewId="0" topLeftCell="A1">
      <pane xSplit="8655" topLeftCell="A1" activePane="topRight" state="split"/>
      <selection pane="topLeft" activeCell="C6" sqref="C6"/>
      <selection pane="topRight" activeCell="B3" sqref="B3"/>
    </sheetView>
  </sheetViews>
  <sheetFormatPr defaultColWidth="9.140625" defaultRowHeight="12.75"/>
  <cols>
    <col min="1" max="1" width="9.8515625" style="0" customWidth="1"/>
    <col min="2" max="2" width="51.28125" style="0" bestFit="1" customWidth="1"/>
    <col min="3" max="3" width="7.00390625" style="0" customWidth="1"/>
    <col min="4" max="4" width="5.140625" style="0" customWidth="1"/>
    <col min="5" max="5" width="6.28125" style="7" customWidth="1"/>
    <col min="6" max="6" width="6.421875" style="7" customWidth="1"/>
    <col min="7" max="7" width="6.28125" style="0" customWidth="1"/>
    <col min="8" max="8" width="5.421875" style="0" customWidth="1"/>
    <col min="9" max="9" width="6.28125" style="0" customWidth="1"/>
    <col min="10" max="10" width="6.421875" style="0" customWidth="1"/>
    <col min="11" max="11" width="6.28125" style="0" customWidth="1"/>
    <col min="12" max="12" width="6.421875" style="0" customWidth="1"/>
    <col min="13" max="13" width="6.28125" style="0" customWidth="1"/>
    <col min="14" max="14" width="6.421875" style="0" customWidth="1"/>
    <col min="15" max="15" width="6.28125" style="0" customWidth="1"/>
    <col min="16" max="16" width="6.421875" style="0" customWidth="1"/>
    <col min="17" max="17" width="6.28125" style="0" customWidth="1"/>
    <col min="18" max="18" width="6.421875" style="0" customWidth="1"/>
    <col min="19" max="19" width="6.28125" style="0" customWidth="1"/>
    <col min="20" max="20" width="6.421875" style="0" customWidth="1"/>
    <col min="21" max="21" width="6.28125" style="0" customWidth="1"/>
    <col min="22" max="22" width="6.421875" style="0" customWidth="1"/>
    <col min="23" max="23" width="6.28125" style="0" customWidth="1"/>
    <col min="24" max="24" width="6.421875" style="0" customWidth="1"/>
    <col min="25" max="25" width="6.28125" style="0" customWidth="1"/>
    <col min="26" max="26" width="6.421875" style="0" customWidth="1"/>
    <col min="27" max="27" width="6.28125" style="0" customWidth="1"/>
    <col min="28" max="28" width="6.421875" style="0" customWidth="1"/>
    <col min="29" max="29" width="6.28125" style="0" customWidth="1"/>
    <col min="30" max="30" width="6.421875" style="0" customWidth="1"/>
    <col min="31" max="31" width="6.28125" style="0" customWidth="1"/>
    <col min="32" max="32" width="6.421875" style="0" customWidth="1"/>
    <col min="33" max="33" width="6.28125" style="0" customWidth="1"/>
    <col min="34" max="34" width="6.421875" style="0" customWidth="1"/>
    <col min="35" max="35" width="6.28125" style="0" customWidth="1"/>
    <col min="36" max="36" width="6.421875" style="0" customWidth="1"/>
    <col min="37" max="37" width="6.28125" style="0" customWidth="1"/>
    <col min="38" max="38" width="6.421875" style="0" customWidth="1"/>
    <col min="39" max="39" width="6.28125" style="0" customWidth="1"/>
    <col min="40" max="40" width="6.421875" style="0" customWidth="1"/>
    <col min="41" max="41" width="6.28125" style="0" customWidth="1"/>
    <col min="42" max="42" width="6.421875" style="0" customWidth="1"/>
    <col min="43" max="43" width="6.28125" style="0" customWidth="1"/>
    <col min="44" max="44" width="6.421875" style="0" customWidth="1"/>
    <col min="45" max="45" width="6.28125" style="0" customWidth="1"/>
    <col min="46" max="46" width="6.421875" style="0" customWidth="1"/>
    <col min="47" max="47" width="6.28125" style="0" customWidth="1"/>
    <col min="48" max="48" width="6.421875" style="0" customWidth="1"/>
    <col min="49" max="49" width="6.28125" style="0" customWidth="1"/>
    <col min="50" max="50" width="6.421875" style="0" customWidth="1"/>
  </cols>
  <sheetData>
    <row r="1" spans="3:50" ht="192" customHeight="1">
      <c r="C1" s="10" t="s">
        <v>32</v>
      </c>
      <c r="D1" s="5" t="s">
        <v>8</v>
      </c>
      <c r="E1" s="14" t="s">
        <v>9</v>
      </c>
      <c r="F1" s="14"/>
      <c r="G1" s="14" t="s">
        <v>10</v>
      </c>
      <c r="H1" s="14"/>
      <c r="I1" s="13" t="s">
        <v>11</v>
      </c>
      <c r="J1" s="13"/>
      <c r="K1" s="13" t="s">
        <v>12</v>
      </c>
      <c r="L1" s="13"/>
      <c r="M1" s="14" t="s">
        <v>13</v>
      </c>
      <c r="N1" s="14"/>
      <c r="O1" s="15" t="s">
        <v>14</v>
      </c>
      <c r="P1" s="13"/>
      <c r="Q1" s="13" t="s">
        <v>15</v>
      </c>
      <c r="R1" s="13"/>
      <c r="S1" s="13" t="s">
        <v>16</v>
      </c>
      <c r="T1" s="13"/>
      <c r="U1" s="13" t="s">
        <v>17</v>
      </c>
      <c r="V1" s="13"/>
      <c r="W1" s="13" t="s">
        <v>18</v>
      </c>
      <c r="X1" s="13"/>
      <c r="Y1" s="14" t="s">
        <v>19</v>
      </c>
      <c r="Z1" s="14"/>
      <c r="AA1" s="14" t="s">
        <v>20</v>
      </c>
      <c r="AB1" s="14"/>
      <c r="AC1" s="13" t="s">
        <v>21</v>
      </c>
      <c r="AD1" s="13"/>
      <c r="AE1" s="13" t="s">
        <v>22</v>
      </c>
      <c r="AF1" s="13"/>
      <c r="AG1" s="13" t="s">
        <v>23</v>
      </c>
      <c r="AH1" s="13"/>
      <c r="AI1" s="13" t="s">
        <v>24</v>
      </c>
      <c r="AJ1" s="13"/>
      <c r="AK1" s="14" t="s">
        <v>25</v>
      </c>
      <c r="AL1" s="14"/>
      <c r="AM1" s="14" t="s">
        <v>26</v>
      </c>
      <c r="AN1" s="14"/>
      <c r="AO1" s="13" t="s">
        <v>27</v>
      </c>
      <c r="AP1" s="13"/>
      <c r="AQ1" s="13" t="s">
        <v>28</v>
      </c>
      <c r="AR1" s="13"/>
      <c r="AS1" s="13" t="s">
        <v>29</v>
      </c>
      <c r="AT1" s="13"/>
      <c r="AU1" s="14" t="s">
        <v>30</v>
      </c>
      <c r="AV1" s="14"/>
      <c r="AW1" s="14" t="s">
        <v>31</v>
      </c>
      <c r="AX1" s="14"/>
    </row>
    <row r="2" spans="3:50" ht="24" customHeight="1">
      <c r="C2" s="7"/>
      <c r="D2" s="5"/>
      <c r="E2" s="9" t="s">
        <v>6</v>
      </c>
      <c r="F2" s="6" t="s">
        <v>7</v>
      </c>
      <c r="G2" s="6" t="s">
        <v>6</v>
      </c>
      <c r="H2" s="6" t="s">
        <v>7</v>
      </c>
      <c r="I2" s="6" t="s">
        <v>6</v>
      </c>
      <c r="J2" s="6" t="s">
        <v>7</v>
      </c>
      <c r="K2" s="6" t="s">
        <v>6</v>
      </c>
      <c r="L2" s="12" t="s">
        <v>7</v>
      </c>
      <c r="M2" s="6" t="s">
        <v>6</v>
      </c>
      <c r="N2" s="6" t="s">
        <v>7</v>
      </c>
      <c r="O2" s="6" t="s">
        <v>6</v>
      </c>
      <c r="P2" s="6" t="s">
        <v>7</v>
      </c>
      <c r="Q2" s="6" t="s">
        <v>6</v>
      </c>
      <c r="R2" s="6" t="s">
        <v>7</v>
      </c>
      <c r="S2" s="6" t="s">
        <v>6</v>
      </c>
      <c r="T2" s="6" t="s">
        <v>7</v>
      </c>
      <c r="U2" s="6" t="s">
        <v>6</v>
      </c>
      <c r="V2" s="6" t="s">
        <v>7</v>
      </c>
      <c r="W2" s="6" t="s">
        <v>6</v>
      </c>
      <c r="X2" s="6" t="s">
        <v>7</v>
      </c>
      <c r="Y2" s="6" t="s">
        <v>6</v>
      </c>
      <c r="Z2" s="6" t="s">
        <v>7</v>
      </c>
      <c r="AA2" s="6" t="s">
        <v>6</v>
      </c>
      <c r="AB2" s="6" t="s">
        <v>7</v>
      </c>
      <c r="AC2" s="6" t="s">
        <v>6</v>
      </c>
      <c r="AD2" s="6" t="s">
        <v>7</v>
      </c>
      <c r="AE2" s="6" t="s">
        <v>6</v>
      </c>
      <c r="AF2" s="6" t="s">
        <v>7</v>
      </c>
      <c r="AG2" s="6" t="s">
        <v>6</v>
      </c>
      <c r="AH2" s="6" t="s">
        <v>7</v>
      </c>
      <c r="AI2" s="6" t="s">
        <v>6</v>
      </c>
      <c r="AJ2" s="6" t="s">
        <v>7</v>
      </c>
      <c r="AK2" s="6" t="s">
        <v>6</v>
      </c>
      <c r="AL2" s="6" t="s">
        <v>7</v>
      </c>
      <c r="AM2" s="6" t="s">
        <v>6</v>
      </c>
      <c r="AN2" s="6" t="s">
        <v>7</v>
      </c>
      <c r="AO2" s="6" t="s">
        <v>6</v>
      </c>
      <c r="AP2" s="6" t="s">
        <v>7</v>
      </c>
      <c r="AQ2" s="6" t="s">
        <v>6</v>
      </c>
      <c r="AR2" s="6" t="s">
        <v>7</v>
      </c>
      <c r="AS2" s="6" t="s">
        <v>6</v>
      </c>
      <c r="AT2" s="6" t="s">
        <v>7</v>
      </c>
      <c r="AU2" s="6" t="s">
        <v>6</v>
      </c>
      <c r="AV2" s="6" t="s">
        <v>7</v>
      </c>
      <c r="AW2" s="6" t="s">
        <v>6</v>
      </c>
      <c r="AX2" s="6" t="s">
        <v>7</v>
      </c>
    </row>
    <row r="3" spans="1:50" ht="12.75">
      <c r="A3" s="2">
        <v>1</v>
      </c>
      <c r="B3" s="1" t="s">
        <v>38</v>
      </c>
      <c r="C3" s="11">
        <f aca="true" t="shared" si="0" ref="C3:C18">SUM(D3:AX3)</f>
        <v>2884</v>
      </c>
      <c r="D3" s="6"/>
      <c r="E3" s="4">
        <f>3*45</f>
        <v>135</v>
      </c>
      <c r="F3" s="3"/>
      <c r="G3" s="3"/>
      <c r="H3" s="3"/>
      <c r="I3" s="4">
        <v>315</v>
      </c>
      <c r="J3" s="3"/>
      <c r="K3" s="3">
        <v>220</v>
      </c>
      <c r="L3" s="3"/>
      <c r="M3" s="3">
        <v>204</v>
      </c>
      <c r="N3" s="3"/>
      <c r="O3" s="3">
        <v>240</v>
      </c>
      <c r="P3" s="3"/>
      <c r="Q3" s="3">
        <v>185</v>
      </c>
      <c r="R3" s="3"/>
      <c r="S3" s="3">
        <v>155</v>
      </c>
      <c r="T3" s="3">
        <v>18</v>
      </c>
      <c r="U3" s="3">
        <v>140</v>
      </c>
      <c r="V3" s="3"/>
      <c r="W3" s="3">
        <v>395</v>
      </c>
      <c r="X3" s="3"/>
      <c r="Y3" s="3">
        <v>27</v>
      </c>
      <c r="Z3" s="3"/>
      <c r="AA3" s="3">
        <v>36</v>
      </c>
      <c r="AB3" s="3"/>
      <c r="AC3" s="3">
        <v>170</v>
      </c>
      <c r="AD3" s="3"/>
      <c r="AE3" s="3">
        <v>215</v>
      </c>
      <c r="AF3" s="3"/>
      <c r="AG3" s="3">
        <v>40</v>
      </c>
      <c r="AH3" s="3"/>
      <c r="AI3" s="3">
        <v>275</v>
      </c>
      <c r="AJ3" s="3">
        <v>6</v>
      </c>
      <c r="AK3" s="3">
        <v>108</v>
      </c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>
      <c r="A4" s="2">
        <v>2</v>
      </c>
      <c r="B4" s="1" t="s">
        <v>33</v>
      </c>
      <c r="C4" s="11">
        <f t="shared" si="0"/>
        <v>2414</v>
      </c>
      <c r="D4" s="6">
        <v>50</v>
      </c>
      <c r="E4" s="4">
        <f>3*18</f>
        <v>54</v>
      </c>
      <c r="F4" s="3"/>
      <c r="G4" s="3"/>
      <c r="H4" s="3"/>
      <c r="I4" s="4">
        <v>190</v>
      </c>
      <c r="J4" s="3"/>
      <c r="K4" s="3">
        <v>130</v>
      </c>
      <c r="L4" s="3"/>
      <c r="M4" s="3">
        <v>105</v>
      </c>
      <c r="N4" s="3"/>
      <c r="O4" s="3">
        <v>170</v>
      </c>
      <c r="P4" s="3">
        <v>21</v>
      </c>
      <c r="Q4" s="3">
        <v>145</v>
      </c>
      <c r="R4" s="3">
        <v>42</v>
      </c>
      <c r="S4" s="3">
        <v>130</v>
      </c>
      <c r="T4" s="3">
        <v>45</v>
      </c>
      <c r="U4" s="3">
        <v>135</v>
      </c>
      <c r="V4" s="3">
        <v>33</v>
      </c>
      <c r="W4" s="3">
        <v>150</v>
      </c>
      <c r="X4" s="3"/>
      <c r="Y4" s="3">
        <v>90</v>
      </c>
      <c r="Z4" s="3"/>
      <c r="AA4" s="3">
        <v>99</v>
      </c>
      <c r="AB4" s="3"/>
      <c r="AC4" s="3">
        <v>100</v>
      </c>
      <c r="AD4" s="2">
        <v>39</v>
      </c>
      <c r="AE4" s="3">
        <v>200</v>
      </c>
      <c r="AF4" s="3">
        <v>39</v>
      </c>
      <c r="AG4" s="3">
        <v>105</v>
      </c>
      <c r="AH4" s="3"/>
      <c r="AI4" s="3">
        <v>195</v>
      </c>
      <c r="AJ4" s="3">
        <v>75</v>
      </c>
      <c r="AK4" s="3">
        <v>72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2">
        <v>3</v>
      </c>
      <c r="B5" s="1" t="s">
        <v>37</v>
      </c>
      <c r="C5" s="11">
        <f t="shared" si="0"/>
        <v>1533</v>
      </c>
      <c r="D5" s="6">
        <v>50</v>
      </c>
      <c r="E5" s="4">
        <f>3*21</f>
        <v>63</v>
      </c>
      <c r="F5" s="3"/>
      <c r="G5" s="3"/>
      <c r="H5" s="3"/>
      <c r="I5" s="4">
        <v>155</v>
      </c>
      <c r="J5" s="3">
        <v>3</v>
      </c>
      <c r="K5" s="3">
        <v>70</v>
      </c>
      <c r="L5" s="3"/>
      <c r="M5" s="3">
        <v>84</v>
      </c>
      <c r="N5" s="3"/>
      <c r="O5" s="3">
        <v>100</v>
      </c>
      <c r="P5" s="3"/>
      <c r="Q5" s="3">
        <v>185</v>
      </c>
      <c r="R5" s="3">
        <v>15</v>
      </c>
      <c r="S5" s="3">
        <v>110</v>
      </c>
      <c r="T5" s="3">
        <v>21</v>
      </c>
      <c r="U5" s="3">
        <v>75</v>
      </c>
      <c r="V5" s="3">
        <v>3</v>
      </c>
      <c r="W5" s="3">
        <v>120</v>
      </c>
      <c r="X5" s="3"/>
      <c r="Y5" s="3">
        <v>27</v>
      </c>
      <c r="Z5" s="3"/>
      <c r="AA5" s="3">
        <v>36</v>
      </c>
      <c r="AB5" s="3"/>
      <c r="AC5" s="3">
        <v>100</v>
      </c>
      <c r="AD5" s="2">
        <v>3</v>
      </c>
      <c r="AE5" s="3">
        <v>95</v>
      </c>
      <c r="AF5" s="3">
        <v>3</v>
      </c>
      <c r="AG5" s="3">
        <v>75</v>
      </c>
      <c r="AH5" s="3"/>
      <c r="AI5" s="3">
        <v>125</v>
      </c>
      <c r="AJ5" s="3">
        <v>3</v>
      </c>
      <c r="AK5" s="3">
        <v>12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>
      <c r="A6" s="2">
        <v>4</v>
      </c>
      <c r="B6" s="1" t="s">
        <v>36</v>
      </c>
      <c r="C6" s="11">
        <f t="shared" si="0"/>
        <v>1528</v>
      </c>
      <c r="D6" s="8"/>
      <c r="E6" s="4">
        <f>3*17</f>
        <v>51</v>
      </c>
      <c r="F6" s="3"/>
      <c r="G6" s="3"/>
      <c r="H6" s="3"/>
      <c r="I6" s="4">
        <v>140</v>
      </c>
      <c r="J6" s="3"/>
      <c r="K6" s="3">
        <v>105</v>
      </c>
      <c r="L6" s="3"/>
      <c r="M6" s="3">
        <v>60</v>
      </c>
      <c r="N6" s="3"/>
      <c r="O6" s="3">
        <v>170</v>
      </c>
      <c r="P6" s="3"/>
      <c r="Q6" s="3">
        <v>140</v>
      </c>
      <c r="R6" s="3"/>
      <c r="S6" s="3">
        <v>80</v>
      </c>
      <c r="T6" s="3"/>
      <c r="U6" s="3">
        <v>105</v>
      </c>
      <c r="V6" s="3"/>
      <c r="W6" s="3">
        <v>175</v>
      </c>
      <c r="X6" s="3"/>
      <c r="Y6" s="3">
        <v>36</v>
      </c>
      <c r="Z6" s="3"/>
      <c r="AA6" s="3">
        <v>90</v>
      </c>
      <c r="AB6" s="3"/>
      <c r="AC6" s="3">
        <v>35</v>
      </c>
      <c r="AD6" s="2">
        <v>6</v>
      </c>
      <c r="AE6" s="3">
        <v>100</v>
      </c>
      <c r="AF6" s="3">
        <v>6</v>
      </c>
      <c r="AG6" s="3">
        <v>55</v>
      </c>
      <c r="AH6" s="3"/>
      <c r="AI6" s="3">
        <v>135</v>
      </c>
      <c r="AJ6" s="3">
        <v>3</v>
      </c>
      <c r="AK6" s="3">
        <v>36</v>
      </c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2">
        <v>5</v>
      </c>
      <c r="B7" s="1" t="s">
        <v>5</v>
      </c>
      <c r="C7" s="11">
        <f t="shared" si="0"/>
        <v>986</v>
      </c>
      <c r="D7" s="6">
        <v>50</v>
      </c>
      <c r="E7" s="4">
        <f>3*7</f>
        <v>21</v>
      </c>
      <c r="F7" s="3"/>
      <c r="G7" s="3"/>
      <c r="H7" s="3"/>
      <c r="I7" s="4">
        <v>45</v>
      </c>
      <c r="J7" s="3"/>
      <c r="K7" s="3">
        <v>110</v>
      </c>
      <c r="L7" s="3"/>
      <c r="M7" s="3">
        <v>159</v>
      </c>
      <c r="N7" s="3"/>
      <c r="O7" s="3">
        <v>50</v>
      </c>
      <c r="P7" s="3"/>
      <c r="Q7" s="3">
        <v>40</v>
      </c>
      <c r="R7" s="3"/>
      <c r="S7" s="3">
        <v>30</v>
      </c>
      <c r="T7" s="3"/>
      <c r="U7" s="3">
        <v>30</v>
      </c>
      <c r="V7" s="3"/>
      <c r="W7" s="3">
        <v>110</v>
      </c>
      <c r="X7" s="3"/>
      <c r="Y7" s="3"/>
      <c r="Z7" s="3"/>
      <c r="AA7" s="3">
        <v>36</v>
      </c>
      <c r="AB7" s="3"/>
      <c r="AC7" s="3">
        <v>75</v>
      </c>
      <c r="AD7" s="2"/>
      <c r="AE7" s="3">
        <v>55</v>
      </c>
      <c r="AF7" s="3"/>
      <c r="AG7" s="3">
        <v>50</v>
      </c>
      <c r="AH7" s="3"/>
      <c r="AI7" s="3">
        <v>65</v>
      </c>
      <c r="AJ7" s="3"/>
      <c r="AK7" s="3">
        <v>60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>
      <c r="A8" s="2">
        <v>6</v>
      </c>
      <c r="B8" s="1" t="s">
        <v>34</v>
      </c>
      <c r="C8" s="11">
        <f t="shared" si="0"/>
        <v>931</v>
      </c>
      <c r="D8" s="6">
        <v>50</v>
      </c>
      <c r="E8" s="4">
        <f>3*10</f>
        <v>30</v>
      </c>
      <c r="F8" s="3"/>
      <c r="G8" s="3"/>
      <c r="H8" s="3"/>
      <c r="I8" s="4">
        <v>65</v>
      </c>
      <c r="J8" s="3"/>
      <c r="K8" s="3">
        <v>155</v>
      </c>
      <c r="L8" s="3"/>
      <c r="M8" s="3">
        <v>99</v>
      </c>
      <c r="N8" s="3"/>
      <c r="O8" s="3">
        <v>70</v>
      </c>
      <c r="P8" s="3"/>
      <c r="Q8" s="3">
        <v>30</v>
      </c>
      <c r="R8" s="3"/>
      <c r="S8" s="3">
        <v>20</v>
      </c>
      <c r="T8" s="3"/>
      <c r="U8" s="3">
        <v>25</v>
      </c>
      <c r="V8" s="3"/>
      <c r="W8" s="3">
        <v>130</v>
      </c>
      <c r="X8" s="3"/>
      <c r="Y8" s="3">
        <v>9</v>
      </c>
      <c r="Z8" s="3"/>
      <c r="AA8" s="3">
        <v>9</v>
      </c>
      <c r="AB8" s="3"/>
      <c r="AC8" s="3">
        <v>85</v>
      </c>
      <c r="AD8" s="3"/>
      <c r="AE8" s="3">
        <v>10</v>
      </c>
      <c r="AF8" s="3"/>
      <c r="AG8" s="3">
        <v>65</v>
      </c>
      <c r="AH8" s="3"/>
      <c r="AI8" s="3">
        <v>55</v>
      </c>
      <c r="AJ8" s="3"/>
      <c r="AK8" s="3">
        <v>24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2">
        <v>7</v>
      </c>
      <c r="B9" s="1" t="s">
        <v>39</v>
      </c>
      <c r="C9" s="11">
        <f t="shared" si="0"/>
        <v>862</v>
      </c>
      <c r="D9" s="6"/>
      <c r="E9" s="4">
        <f>3*22</f>
        <v>66</v>
      </c>
      <c r="F9" s="3"/>
      <c r="G9" s="3"/>
      <c r="H9" s="3"/>
      <c r="I9" s="4">
        <v>205</v>
      </c>
      <c r="J9" s="3"/>
      <c r="K9" s="3"/>
      <c r="L9" s="3"/>
      <c r="M9" s="3">
        <v>21</v>
      </c>
      <c r="N9" s="3"/>
      <c r="O9" s="3">
        <v>105</v>
      </c>
      <c r="P9" s="3"/>
      <c r="Q9" s="3">
        <v>185</v>
      </c>
      <c r="R9" s="3"/>
      <c r="S9" s="3">
        <v>15</v>
      </c>
      <c r="T9" s="3"/>
      <c r="U9" s="3">
        <v>90</v>
      </c>
      <c r="V9" s="3"/>
      <c r="W9" s="3"/>
      <c r="X9" s="3"/>
      <c r="Y9" s="3"/>
      <c r="Z9" s="3"/>
      <c r="AA9" s="3">
        <v>45</v>
      </c>
      <c r="AB9" s="3"/>
      <c r="AC9" s="3"/>
      <c r="AD9" s="3"/>
      <c r="AE9" s="3">
        <v>70</v>
      </c>
      <c r="AF9" s="3"/>
      <c r="AG9" s="3"/>
      <c r="AH9" s="3"/>
      <c r="AI9" s="3">
        <v>60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>
      <c r="A10" s="2">
        <v>8</v>
      </c>
      <c r="B10" s="1" t="s">
        <v>3</v>
      </c>
      <c r="C10" s="11">
        <f t="shared" si="0"/>
        <v>820</v>
      </c>
      <c r="D10" s="6">
        <v>50</v>
      </c>
      <c r="E10" s="4">
        <f>1*3</f>
        <v>3</v>
      </c>
      <c r="F10" s="3"/>
      <c r="G10" s="3"/>
      <c r="H10" s="3"/>
      <c r="I10" s="4">
        <v>185</v>
      </c>
      <c r="J10" s="3"/>
      <c r="K10" s="3">
        <v>50</v>
      </c>
      <c r="L10" s="3"/>
      <c r="M10" s="3">
        <v>15</v>
      </c>
      <c r="N10" s="3"/>
      <c r="O10" s="3">
        <v>90</v>
      </c>
      <c r="P10" s="3"/>
      <c r="Q10" s="3">
        <v>175</v>
      </c>
      <c r="R10" s="3"/>
      <c r="S10" s="3"/>
      <c r="T10" s="3"/>
      <c r="U10" s="3">
        <v>85</v>
      </c>
      <c r="V10" s="3"/>
      <c r="W10" s="3">
        <v>30</v>
      </c>
      <c r="X10" s="3"/>
      <c r="Y10" s="3"/>
      <c r="Z10" s="3"/>
      <c r="AA10" s="3">
        <v>27</v>
      </c>
      <c r="AB10" s="3"/>
      <c r="AC10" s="3">
        <v>5</v>
      </c>
      <c r="AD10" s="3"/>
      <c r="AE10" s="3">
        <v>60</v>
      </c>
      <c r="AF10" s="3"/>
      <c r="AG10" s="3"/>
      <c r="AH10" s="3"/>
      <c r="AI10" s="3">
        <v>45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2">
        <v>9</v>
      </c>
      <c r="B11" s="1" t="s">
        <v>35</v>
      </c>
      <c r="C11" s="11">
        <f t="shared" si="0"/>
        <v>726</v>
      </c>
      <c r="D11" s="6">
        <v>50</v>
      </c>
      <c r="E11" s="4">
        <f>3*4</f>
        <v>12</v>
      </c>
      <c r="F11" s="3"/>
      <c r="G11" s="3"/>
      <c r="H11" s="3"/>
      <c r="I11" s="4">
        <v>75</v>
      </c>
      <c r="J11" s="3">
        <v>3</v>
      </c>
      <c r="K11" s="3">
        <v>50</v>
      </c>
      <c r="L11" s="3"/>
      <c r="M11" s="3">
        <v>3</v>
      </c>
      <c r="N11" s="3"/>
      <c r="O11" s="3">
        <v>55</v>
      </c>
      <c r="P11" s="3"/>
      <c r="Q11" s="3">
        <v>65</v>
      </c>
      <c r="R11" s="3"/>
      <c r="S11" s="3">
        <v>70</v>
      </c>
      <c r="T11" s="3">
        <v>30</v>
      </c>
      <c r="U11" s="3">
        <v>40</v>
      </c>
      <c r="V11" s="3">
        <v>3</v>
      </c>
      <c r="W11" s="3">
        <v>60</v>
      </c>
      <c r="X11" s="3"/>
      <c r="Y11" s="3"/>
      <c r="Z11" s="3"/>
      <c r="AA11" s="3"/>
      <c r="AB11" s="3"/>
      <c r="AC11" s="3">
        <v>35</v>
      </c>
      <c r="AD11" s="3"/>
      <c r="AE11" s="3">
        <v>40</v>
      </c>
      <c r="AF11" s="3"/>
      <c r="AG11" s="3">
        <v>40</v>
      </c>
      <c r="AH11" s="3"/>
      <c r="AI11" s="3">
        <v>95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>
      <c r="A12" s="2">
        <v>10</v>
      </c>
      <c r="B12" s="1" t="s">
        <v>40</v>
      </c>
      <c r="C12" s="11">
        <f t="shared" si="0"/>
        <v>602</v>
      </c>
      <c r="D12" s="6">
        <v>50</v>
      </c>
      <c r="E12" s="4">
        <f>3*8</f>
        <v>24</v>
      </c>
      <c r="F12" s="3"/>
      <c r="G12" s="3"/>
      <c r="H12" s="3"/>
      <c r="I12" s="4">
        <v>30</v>
      </c>
      <c r="J12" s="3"/>
      <c r="K12" s="3">
        <v>115</v>
      </c>
      <c r="L12" s="3"/>
      <c r="M12" s="3">
        <v>114</v>
      </c>
      <c r="N12" s="3"/>
      <c r="O12" s="3">
        <v>25</v>
      </c>
      <c r="P12" s="3"/>
      <c r="Q12" s="3">
        <v>15</v>
      </c>
      <c r="R12" s="3"/>
      <c r="S12" s="3">
        <v>30</v>
      </c>
      <c r="T12" s="3"/>
      <c r="U12" s="3">
        <v>5</v>
      </c>
      <c r="V12" s="3"/>
      <c r="W12" s="3">
        <v>70</v>
      </c>
      <c r="X12" s="3"/>
      <c r="Y12" s="3"/>
      <c r="Z12" s="3"/>
      <c r="AA12" s="3"/>
      <c r="AB12" s="3"/>
      <c r="AC12" s="3">
        <v>40</v>
      </c>
      <c r="AD12" s="3"/>
      <c r="AE12" s="3">
        <v>20</v>
      </c>
      <c r="AF12" s="3"/>
      <c r="AG12" s="3">
        <v>20</v>
      </c>
      <c r="AH12" s="3"/>
      <c r="AI12" s="3">
        <v>20</v>
      </c>
      <c r="AJ12" s="3"/>
      <c r="AK12" s="3">
        <v>24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2">
        <v>11</v>
      </c>
      <c r="B13" s="1" t="s">
        <v>42</v>
      </c>
      <c r="C13" s="11">
        <f t="shared" si="0"/>
        <v>468</v>
      </c>
      <c r="D13" s="6">
        <v>50</v>
      </c>
      <c r="E13" s="4"/>
      <c r="F13" s="3"/>
      <c r="G13" s="3"/>
      <c r="H13" s="3"/>
      <c r="I13" s="4">
        <v>45</v>
      </c>
      <c r="J13" s="3">
        <v>45</v>
      </c>
      <c r="K13" s="3">
        <v>35</v>
      </c>
      <c r="L13" s="3"/>
      <c r="M13" s="3">
        <v>12</v>
      </c>
      <c r="N13" s="3"/>
      <c r="O13" s="3">
        <v>50</v>
      </c>
      <c r="P13" s="3">
        <v>30</v>
      </c>
      <c r="Q13" s="3">
        <v>30</v>
      </c>
      <c r="R13" s="3">
        <v>15</v>
      </c>
      <c r="S13" s="3">
        <v>55</v>
      </c>
      <c r="T13" s="3">
        <v>21</v>
      </c>
      <c r="U13" s="3"/>
      <c r="V13" s="3"/>
      <c r="W13" s="3">
        <v>40</v>
      </c>
      <c r="X13" s="3"/>
      <c r="Y13" s="3"/>
      <c r="Z13" s="3"/>
      <c r="AA13" s="3"/>
      <c r="AB13" s="3"/>
      <c r="AC13" s="3"/>
      <c r="AD13" s="3"/>
      <c r="AE13" s="3">
        <v>5</v>
      </c>
      <c r="AF13" s="3"/>
      <c r="AG13" s="3">
        <v>5</v>
      </c>
      <c r="AH13" s="3"/>
      <c r="AI13" s="3">
        <v>15</v>
      </c>
      <c r="AJ13" s="3">
        <v>15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.75">
      <c r="A14" s="2">
        <v>12</v>
      </c>
      <c r="B14" s="1" t="s">
        <v>1</v>
      </c>
      <c r="C14" s="11">
        <f t="shared" si="0"/>
        <v>199</v>
      </c>
      <c r="D14" s="6">
        <v>50</v>
      </c>
      <c r="E14" s="4">
        <f>1*3</f>
        <v>3</v>
      </c>
      <c r="F14" s="3"/>
      <c r="G14" s="3"/>
      <c r="H14" s="3"/>
      <c r="I14" s="4">
        <v>5</v>
      </c>
      <c r="J14" s="3"/>
      <c r="K14" s="3">
        <v>10</v>
      </c>
      <c r="L14" s="3"/>
      <c r="M14" s="3"/>
      <c r="N14" s="3"/>
      <c r="O14" s="3">
        <v>5</v>
      </c>
      <c r="P14" s="3"/>
      <c r="Q14" s="3">
        <v>40</v>
      </c>
      <c r="R14" s="3"/>
      <c r="S14" s="3">
        <v>20</v>
      </c>
      <c r="T14" s="3"/>
      <c r="U14" s="3"/>
      <c r="V14" s="3"/>
      <c r="W14" s="3">
        <v>15</v>
      </c>
      <c r="X14" s="3"/>
      <c r="Y14" s="3">
        <v>18</v>
      </c>
      <c r="Z14" s="3"/>
      <c r="AA14" s="3">
        <v>18</v>
      </c>
      <c r="AB14" s="3"/>
      <c r="AC14" s="3"/>
      <c r="AD14" s="3"/>
      <c r="AE14" s="3">
        <v>5</v>
      </c>
      <c r="AF14" s="3"/>
      <c r="AG14" s="3"/>
      <c r="AH14" s="3"/>
      <c r="AI14" s="3">
        <v>10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2">
        <v>13</v>
      </c>
      <c r="B15" s="1" t="s">
        <v>41</v>
      </c>
      <c r="C15" s="11">
        <f t="shared" si="0"/>
        <v>190</v>
      </c>
      <c r="D15" s="6">
        <v>50</v>
      </c>
      <c r="E15" s="4">
        <f>3*7</f>
        <v>21</v>
      </c>
      <c r="F15" s="3"/>
      <c r="G15" s="3"/>
      <c r="H15" s="3"/>
      <c r="I15" s="4">
        <v>5</v>
      </c>
      <c r="J15" s="3"/>
      <c r="K15" s="3">
        <v>35</v>
      </c>
      <c r="L15" s="3"/>
      <c r="M15" s="3">
        <v>39</v>
      </c>
      <c r="N15" s="3"/>
      <c r="O15" s="3">
        <v>5</v>
      </c>
      <c r="P15" s="3"/>
      <c r="Q15" s="3"/>
      <c r="R15" s="3"/>
      <c r="S15" s="3">
        <v>5</v>
      </c>
      <c r="T15" s="3"/>
      <c r="U15" s="3"/>
      <c r="V15" s="3"/>
      <c r="W15" s="3">
        <v>25</v>
      </c>
      <c r="X15" s="3"/>
      <c r="Y15" s="3"/>
      <c r="Z15" s="3"/>
      <c r="AA15" s="3"/>
      <c r="AB15" s="3"/>
      <c r="AC15" s="3">
        <v>5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>
      <c r="A16" s="2">
        <v>14</v>
      </c>
      <c r="B16" s="1" t="s">
        <v>0</v>
      </c>
      <c r="C16" s="11">
        <f t="shared" si="0"/>
        <v>185</v>
      </c>
      <c r="D16" s="6"/>
      <c r="E16" s="4">
        <f>3*3</f>
        <v>9</v>
      </c>
      <c r="F16" s="3"/>
      <c r="G16" s="3"/>
      <c r="H16" s="3"/>
      <c r="I16" s="4">
        <v>10</v>
      </c>
      <c r="J16" s="3"/>
      <c r="K16" s="3">
        <v>20</v>
      </c>
      <c r="L16" s="3"/>
      <c r="M16" s="3">
        <v>9</v>
      </c>
      <c r="N16" s="3"/>
      <c r="O16" s="3">
        <v>15</v>
      </c>
      <c r="P16" s="3"/>
      <c r="Q16" s="3">
        <v>15</v>
      </c>
      <c r="R16" s="3"/>
      <c r="S16" s="3">
        <v>10</v>
      </c>
      <c r="T16" s="3"/>
      <c r="U16" s="3">
        <v>5</v>
      </c>
      <c r="V16" s="3"/>
      <c r="W16" s="3">
        <v>20</v>
      </c>
      <c r="X16" s="3"/>
      <c r="Y16" s="3">
        <v>9</v>
      </c>
      <c r="Z16" s="3"/>
      <c r="AA16" s="3">
        <v>9</v>
      </c>
      <c r="AB16" s="3"/>
      <c r="AC16" s="3">
        <v>10</v>
      </c>
      <c r="AD16" s="3"/>
      <c r="AE16" s="3">
        <v>5</v>
      </c>
      <c r="AF16" s="3"/>
      <c r="AG16" s="3">
        <v>5</v>
      </c>
      <c r="AH16" s="3"/>
      <c r="AI16" s="3">
        <v>10</v>
      </c>
      <c r="AJ16" s="3"/>
      <c r="AK16" s="3">
        <v>24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2">
        <v>15</v>
      </c>
      <c r="B17" s="1" t="s">
        <v>4</v>
      </c>
      <c r="C17" s="11">
        <f t="shared" si="0"/>
        <v>125</v>
      </c>
      <c r="D17" s="6"/>
      <c r="E17" s="4"/>
      <c r="F17" s="3"/>
      <c r="G17" s="3"/>
      <c r="H17" s="3"/>
      <c r="I17" s="4">
        <v>30</v>
      </c>
      <c r="J17" s="3"/>
      <c r="K17" s="3"/>
      <c r="L17" s="3"/>
      <c r="M17" s="3"/>
      <c r="N17" s="3"/>
      <c r="O17" s="3">
        <v>15</v>
      </c>
      <c r="P17" s="3"/>
      <c r="Q17" s="3">
        <v>20</v>
      </c>
      <c r="R17" s="3"/>
      <c r="S17" s="3">
        <v>5</v>
      </c>
      <c r="T17" s="3"/>
      <c r="U17" s="3">
        <v>20</v>
      </c>
      <c r="V17" s="3"/>
      <c r="W17" s="3">
        <v>20</v>
      </c>
      <c r="X17" s="3"/>
      <c r="Y17" s="3"/>
      <c r="Z17" s="3"/>
      <c r="AA17" s="3"/>
      <c r="AB17" s="3"/>
      <c r="AC17" s="3"/>
      <c r="AD17" s="3"/>
      <c r="AE17" s="3">
        <v>10</v>
      </c>
      <c r="AF17" s="3"/>
      <c r="AG17" s="3"/>
      <c r="AH17" s="3"/>
      <c r="AI17" s="3">
        <v>5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>
      <c r="A18" s="2">
        <v>16</v>
      </c>
      <c r="B18" s="1" t="s">
        <v>2</v>
      </c>
      <c r="C18" s="11">
        <f t="shared" si="0"/>
        <v>66</v>
      </c>
      <c r="D18" s="6"/>
      <c r="E18" s="4"/>
      <c r="F18" s="3"/>
      <c r="G18" s="3"/>
      <c r="H18" s="3"/>
      <c r="I18" s="4">
        <v>10</v>
      </c>
      <c r="J18" s="3"/>
      <c r="K18" s="3"/>
      <c r="L18" s="3"/>
      <c r="M18" s="3">
        <v>3</v>
      </c>
      <c r="N18" s="3"/>
      <c r="O18" s="3">
        <v>10</v>
      </c>
      <c r="P18" s="3">
        <v>9</v>
      </c>
      <c r="Q18" s="3"/>
      <c r="R18" s="3"/>
      <c r="S18" s="3"/>
      <c r="T18" s="3"/>
      <c r="U18" s="3"/>
      <c r="V18" s="3"/>
      <c r="W18" s="3">
        <v>10</v>
      </c>
      <c r="X18" s="3"/>
      <c r="Y18" s="3">
        <v>9</v>
      </c>
      <c r="Z18" s="3"/>
      <c r="AA18" s="3"/>
      <c r="AB18" s="3"/>
      <c r="AC18" s="3"/>
      <c r="AD18" s="3"/>
      <c r="AE18" s="3">
        <v>5</v>
      </c>
      <c r="AF18" s="3"/>
      <c r="AG18" s="3"/>
      <c r="AH18" s="3"/>
      <c r="AI18" s="3">
        <v>10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</sheetData>
  <sheetProtection/>
  <mergeCells count="23">
    <mergeCell ref="E1:F1"/>
    <mergeCell ref="G1:H1"/>
    <mergeCell ref="I1:J1"/>
    <mergeCell ref="K1:L1"/>
    <mergeCell ref="M1:N1"/>
    <mergeCell ref="O1:P1"/>
    <mergeCell ref="AM1:AN1"/>
    <mergeCell ref="Q1:R1"/>
    <mergeCell ref="S1:T1"/>
    <mergeCell ref="U1:V1"/>
    <mergeCell ref="W1:X1"/>
    <mergeCell ref="Y1:Z1"/>
    <mergeCell ref="AA1:AB1"/>
    <mergeCell ref="AO1:AP1"/>
    <mergeCell ref="AQ1:AR1"/>
    <mergeCell ref="AS1:AT1"/>
    <mergeCell ref="AU1:AV1"/>
    <mergeCell ref="AW1:AX1"/>
    <mergeCell ref="AC1:AD1"/>
    <mergeCell ref="AE1:AF1"/>
    <mergeCell ref="AG1:AH1"/>
    <mergeCell ref="AI1:AJ1"/>
    <mergeCell ref="AK1:AL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Alessandro Rovini</cp:lastModifiedBy>
  <cp:lastPrinted>2016-04-04T16:21:29Z</cp:lastPrinted>
  <dcterms:created xsi:type="dcterms:W3CDTF">2011-02-26T14:21:24Z</dcterms:created>
  <dcterms:modified xsi:type="dcterms:W3CDTF">2017-09-28T06:40:16Z</dcterms:modified>
  <cp:category/>
  <cp:version/>
  <cp:contentType/>
  <cp:contentStatus/>
</cp:coreProperties>
</file>